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"/>
    </mc:Choice>
  </mc:AlternateContent>
  <xr:revisionPtr revIDLastSave="0" documentId="13_ncr:1_{B33F9094-EAAA-41D5-8BD8-50B480CAD217}" xr6:coauthVersionLast="47" xr6:coauthVersionMax="47" xr10:uidLastSave="{00000000-0000-0000-0000-000000000000}"/>
  <bookViews>
    <workbookView xWindow="-120" yWindow="-120" windowWidth="29040" windowHeight="15720" xr2:uid="{242663A0-2E6B-4CD1-BA34-62622135B05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  <c r="E29" i="1"/>
  <c r="E28" i="1"/>
  <c r="E27" i="1"/>
  <c r="E26" i="1"/>
  <c r="E25" i="1"/>
  <c r="E24" i="1"/>
  <c r="E23" i="1"/>
  <c r="B31" i="1"/>
  <c r="B30" i="1"/>
  <c r="B29" i="1"/>
  <c r="B28" i="1"/>
  <c r="B27" i="1"/>
  <c r="B26" i="1"/>
  <c r="B25" i="1"/>
  <c r="W13" i="1"/>
  <c r="U13" i="1"/>
  <c r="Q13" i="1"/>
  <c r="R13" i="1"/>
  <c r="T13" i="1"/>
  <c r="S13" i="1"/>
  <c r="J34" i="1"/>
  <c r="M36" i="1"/>
  <c r="N13" i="1"/>
  <c r="AA13" i="1"/>
  <c r="Z13" i="1"/>
  <c r="Y13" i="1"/>
  <c r="X13" i="1"/>
  <c r="V13" i="1"/>
  <c r="P13" i="1"/>
  <c r="O13" i="1"/>
  <c r="M13" i="1"/>
  <c r="J13" i="1"/>
  <c r="E13" i="1"/>
</calcChain>
</file>

<file path=xl/sharedStrings.xml><?xml version="1.0" encoding="utf-8"?>
<sst xmlns="http://schemas.openxmlformats.org/spreadsheetml/2006/main" count="51" uniqueCount="33">
  <si>
    <t>KCE</t>
  </si>
  <si>
    <t>Battery</t>
  </si>
  <si>
    <t>Brazos</t>
  </si>
  <si>
    <t>Wind</t>
  </si>
  <si>
    <t>Lumina II</t>
  </si>
  <si>
    <t>Solar</t>
  </si>
  <si>
    <t>Crosstrails</t>
  </si>
  <si>
    <t>Flatland</t>
  </si>
  <si>
    <t>NAME</t>
  </si>
  <si>
    <t>TYPE</t>
  </si>
  <si>
    <t>MW</t>
  </si>
  <si>
    <t>TOTAL</t>
  </si>
  <si>
    <t>1ST 5 YEARS</t>
  </si>
  <si>
    <t>YEARS 6-10</t>
  </si>
  <si>
    <t>Lumina I</t>
  </si>
  <si>
    <t>Canyon Wind</t>
  </si>
  <si>
    <t>END</t>
  </si>
  <si>
    <t>Abatement year</t>
  </si>
  <si>
    <t>Amount</t>
  </si>
  <si>
    <t>Name</t>
  </si>
  <si>
    <t>Value</t>
  </si>
  <si>
    <t>Lum 1</t>
  </si>
  <si>
    <t>Lum 2</t>
  </si>
  <si>
    <t>Canyon</t>
  </si>
  <si>
    <t>CrossTrails</t>
  </si>
  <si>
    <t>Total Value:</t>
  </si>
  <si>
    <t>BESS</t>
  </si>
  <si>
    <t>Canyon Storage</t>
  </si>
  <si>
    <t>Flatland Storage</t>
  </si>
  <si>
    <t>Lumina I Storage</t>
  </si>
  <si>
    <t>Lumina II Storage</t>
  </si>
  <si>
    <t>Start</t>
  </si>
  <si>
    <t>2023-2039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</si>
</sst>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4"/>
      <name val="Times New Roman"/>
      <family val="1"/>
    </font>
    <font>
      <b/>
      <sz val="12"/>
      <color theme="1"/>
      <name val="Calibri"/>
      <family val="2"/>
      <scheme val="minor"/>
    </font>
    <font>
      <b/>
      <u val="singleAccounting"/>
      <sz val="12"/>
      <color theme="1"/>
      <name val="Times New Roman"/>
      <family val="1"/>
    </font>
    <font>
      <u val="singleAccounting"/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4" fillId="0" borderId="0" xfId="0" applyFont="1"/>
    <xf numFmtId="6" fontId="2" fillId="0" borderId="0" xfId="0" applyNumberFormat="1" applyFont="1"/>
    <xf numFmtId="6" fontId="3" fillId="0" borderId="0" xfId="0" applyNumberFormat="1" applyFont="1"/>
    <xf numFmtId="6" fontId="5" fillId="0" borderId="0" xfId="0" applyNumberFormat="1" applyFont="1"/>
    <xf numFmtId="0" fontId="6" fillId="0" borderId="0" xfId="0" applyFont="1"/>
    <xf numFmtId="0" fontId="3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1" fillId="2" borderId="0" xfId="0" applyFont="1" applyFill="1"/>
    <xf numFmtId="0" fontId="0" fillId="2" borderId="0" xfId="0" applyFill="1"/>
    <xf numFmtId="0" fontId="5" fillId="0" borderId="0" xfId="0" applyFont="1"/>
    <xf numFmtId="3" fontId="3" fillId="0" borderId="0" xfId="0" applyNumberFormat="1" applyFont="1" applyAlignment="1">
      <alignment horizontal="right" vertical="center"/>
    </xf>
    <xf numFmtId="6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44" fontId="3" fillId="0" borderId="0" xfId="0" applyNumberFormat="1" applyFont="1"/>
    <xf numFmtId="44" fontId="3" fillId="0" borderId="0" xfId="0" applyNumberFormat="1" applyFont="1" applyAlignment="1">
      <alignment horizontal="right" vertical="center"/>
    </xf>
    <xf numFmtId="44" fontId="7" fillId="0" borderId="0" xfId="0" applyNumberFormat="1" applyFont="1"/>
    <xf numFmtId="44" fontId="7" fillId="0" borderId="0" xfId="0" applyNumberFormat="1" applyFont="1" applyAlignment="1">
      <alignment horizontal="right" vertical="center"/>
    </xf>
    <xf numFmtId="44" fontId="2" fillId="0" borderId="0" xfId="0" applyNumberFormat="1" applyFont="1"/>
    <xf numFmtId="44" fontId="8" fillId="0" borderId="0" xfId="0" applyNumberFormat="1" applyFont="1"/>
    <xf numFmtId="44" fontId="5" fillId="0" borderId="0" xfId="0" applyNumberFormat="1" applyFont="1"/>
    <xf numFmtId="44" fontId="9" fillId="0" borderId="0" xfId="0" applyNumberFormat="1" applyFont="1"/>
    <xf numFmtId="44" fontId="10" fillId="0" borderId="0" xfId="0" applyNumberFormat="1" applyFont="1"/>
    <xf numFmtId="0" fontId="1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55D04-7FF5-4980-A218-D3FB9CD2FC68}">
  <dimension ref="A1:AA36"/>
  <sheetViews>
    <sheetView tabSelected="1" topLeftCell="A11" workbookViewId="0">
      <selection activeCell="N21" sqref="N21"/>
    </sheetView>
  </sheetViews>
  <sheetFormatPr defaultRowHeight="15" x14ac:dyDescent="0.25"/>
  <cols>
    <col min="1" max="1" width="14.140625" customWidth="1"/>
    <col min="2" max="2" width="16.28515625" customWidth="1"/>
    <col min="3" max="3" width="6" customWidth="1"/>
    <col min="4" max="4" width="13.7109375" customWidth="1"/>
    <col min="5" max="5" width="17.140625" customWidth="1"/>
    <col min="6" max="6" width="10.85546875" customWidth="1"/>
    <col min="7" max="7" width="6.42578125" customWidth="1"/>
    <col min="8" max="8" width="16.7109375" customWidth="1"/>
    <col min="9" max="9" width="0.140625" customWidth="1"/>
    <col min="10" max="10" width="22.140625" customWidth="1"/>
    <col min="11" max="11" width="7.42578125" customWidth="1"/>
    <col min="12" max="12" width="2.7109375" customWidth="1"/>
    <col min="13" max="13" width="17.85546875" customWidth="1"/>
    <col min="14" max="14" width="15.7109375" bestFit="1" customWidth="1"/>
    <col min="15" max="15" width="17.7109375" customWidth="1"/>
    <col min="16" max="16" width="20.7109375" customWidth="1"/>
    <col min="17" max="17" width="16" customWidth="1"/>
    <col min="18" max="18" width="17.7109375" customWidth="1"/>
    <col min="19" max="19" width="16.85546875" customWidth="1"/>
    <col min="20" max="20" width="17.28515625" customWidth="1"/>
    <col min="21" max="21" width="18" customWidth="1"/>
    <col min="22" max="22" width="19" customWidth="1"/>
    <col min="23" max="27" width="14" bestFit="1" customWidth="1"/>
  </cols>
  <sheetData>
    <row r="1" spans="1:27" ht="15.75" x14ac:dyDescent="0.25">
      <c r="A1" s="9" t="s">
        <v>8</v>
      </c>
      <c r="B1" s="9" t="s">
        <v>9</v>
      </c>
      <c r="C1" s="9" t="s">
        <v>10</v>
      </c>
      <c r="D1" s="9" t="s">
        <v>12</v>
      </c>
      <c r="E1" s="9" t="s">
        <v>11</v>
      </c>
      <c r="F1" s="9" t="s">
        <v>31</v>
      </c>
      <c r="G1" s="9" t="s">
        <v>10</v>
      </c>
      <c r="H1" s="9" t="s">
        <v>13</v>
      </c>
      <c r="I1" s="10"/>
      <c r="J1" s="9" t="s">
        <v>11</v>
      </c>
      <c r="K1" s="9" t="s">
        <v>16</v>
      </c>
      <c r="L1" s="8"/>
      <c r="M1">
        <v>2025</v>
      </c>
      <c r="N1">
        <v>2026</v>
      </c>
      <c r="O1">
        <v>2027</v>
      </c>
      <c r="P1">
        <v>2028</v>
      </c>
      <c r="Q1">
        <v>2029</v>
      </c>
      <c r="R1">
        <v>2030</v>
      </c>
      <c r="S1">
        <v>2031</v>
      </c>
      <c r="T1">
        <v>2032</v>
      </c>
      <c r="U1">
        <v>2033</v>
      </c>
      <c r="V1">
        <v>2034</v>
      </c>
      <c r="W1">
        <v>2035</v>
      </c>
      <c r="X1">
        <v>2036</v>
      </c>
      <c r="Y1">
        <v>2037</v>
      </c>
      <c r="Z1">
        <v>2038</v>
      </c>
      <c r="AA1">
        <v>2039</v>
      </c>
    </row>
    <row r="2" spans="1:27" ht="15.75" x14ac:dyDescent="0.25">
      <c r="A2" s="3" t="s">
        <v>0</v>
      </c>
      <c r="B2" s="3" t="s">
        <v>1</v>
      </c>
      <c r="C2" s="3">
        <v>50</v>
      </c>
      <c r="D2" s="5">
        <v>510</v>
      </c>
      <c r="E2" s="6">
        <v>25500</v>
      </c>
      <c r="F2" s="3">
        <v>2023</v>
      </c>
      <c r="G2" s="3">
        <v>50</v>
      </c>
      <c r="H2" s="5">
        <v>510</v>
      </c>
      <c r="I2" s="3"/>
      <c r="J2" s="6">
        <v>25500</v>
      </c>
      <c r="K2" s="3">
        <v>2033</v>
      </c>
      <c r="L2" s="4"/>
      <c r="M2" s="18">
        <v>25500</v>
      </c>
      <c r="N2" s="18">
        <v>25500</v>
      </c>
      <c r="O2" s="18">
        <v>25500</v>
      </c>
      <c r="P2" s="18">
        <v>25500</v>
      </c>
      <c r="Q2" s="18">
        <v>25500</v>
      </c>
      <c r="R2" s="18">
        <v>25500</v>
      </c>
      <c r="S2" s="18">
        <v>25500</v>
      </c>
      <c r="T2" s="18">
        <v>25500</v>
      </c>
      <c r="U2" s="18">
        <v>25500</v>
      </c>
      <c r="V2" s="18"/>
      <c r="W2" s="18"/>
      <c r="X2" s="18"/>
      <c r="Y2" s="18"/>
      <c r="Z2" s="18"/>
      <c r="AA2" s="18"/>
    </row>
    <row r="3" spans="1:27" ht="15.75" x14ac:dyDescent="0.25">
      <c r="A3" s="3" t="s">
        <v>2</v>
      </c>
      <c r="B3" s="3" t="s">
        <v>3</v>
      </c>
      <c r="C3" s="3">
        <v>95</v>
      </c>
      <c r="D3" s="5">
        <v>1081</v>
      </c>
      <c r="E3" s="6">
        <v>102695</v>
      </c>
      <c r="F3" s="3">
        <v>2024</v>
      </c>
      <c r="G3" s="3">
        <v>95</v>
      </c>
      <c r="H3" s="5">
        <v>1102</v>
      </c>
      <c r="I3" s="3"/>
      <c r="J3" s="6">
        <v>104690</v>
      </c>
      <c r="K3" s="3">
        <v>2034</v>
      </c>
      <c r="L3" s="4"/>
      <c r="M3" s="18">
        <v>102695</v>
      </c>
      <c r="N3" s="18">
        <v>102695</v>
      </c>
      <c r="O3" s="18">
        <v>102695</v>
      </c>
      <c r="P3" s="18">
        <v>102695</v>
      </c>
      <c r="Q3" s="18">
        <v>102695</v>
      </c>
      <c r="R3" s="18">
        <v>104690</v>
      </c>
      <c r="S3" s="18">
        <v>104690</v>
      </c>
      <c r="T3" s="18">
        <v>104690</v>
      </c>
      <c r="U3" s="18">
        <v>104690</v>
      </c>
      <c r="V3" s="18">
        <v>104690</v>
      </c>
      <c r="W3" s="18"/>
      <c r="X3" s="18"/>
      <c r="Y3" s="18"/>
      <c r="Z3" s="18"/>
      <c r="AA3" s="18"/>
    </row>
    <row r="4" spans="1:27" ht="15.75" x14ac:dyDescent="0.25">
      <c r="A4" s="3" t="s">
        <v>14</v>
      </c>
      <c r="B4" s="3" t="s">
        <v>5</v>
      </c>
      <c r="C4" s="3">
        <v>360</v>
      </c>
      <c r="D4" s="5">
        <v>540</v>
      </c>
      <c r="E4" s="6">
        <v>194400</v>
      </c>
      <c r="F4" s="3">
        <v>2024</v>
      </c>
      <c r="G4" s="3">
        <v>360</v>
      </c>
      <c r="H4" s="5">
        <v>1540</v>
      </c>
      <c r="I4" s="3"/>
      <c r="J4" s="6">
        <v>554400</v>
      </c>
      <c r="K4" s="3">
        <v>2034</v>
      </c>
      <c r="L4" s="4"/>
      <c r="M4" s="18">
        <v>194400</v>
      </c>
      <c r="N4" s="18">
        <v>194400</v>
      </c>
      <c r="O4" s="18">
        <v>194400</v>
      </c>
      <c r="P4" s="18">
        <v>194400</v>
      </c>
      <c r="Q4" s="18">
        <v>194400</v>
      </c>
      <c r="R4" s="18">
        <v>554400</v>
      </c>
      <c r="S4" s="18">
        <v>554400</v>
      </c>
      <c r="T4" s="18">
        <v>554400</v>
      </c>
      <c r="U4" s="18">
        <v>554400</v>
      </c>
      <c r="V4" s="18">
        <v>554400</v>
      </c>
      <c r="W4" s="18"/>
      <c r="X4" s="18"/>
      <c r="Y4" s="18"/>
      <c r="Z4" s="18"/>
      <c r="AA4" s="18"/>
    </row>
    <row r="5" spans="1:27" ht="15.75" x14ac:dyDescent="0.25">
      <c r="A5" s="3" t="s">
        <v>4</v>
      </c>
      <c r="B5" s="3" t="s">
        <v>5</v>
      </c>
      <c r="C5" s="3">
        <v>360</v>
      </c>
      <c r="D5" s="5">
        <v>540</v>
      </c>
      <c r="E5" s="6">
        <v>194400</v>
      </c>
      <c r="F5" s="3">
        <v>2024</v>
      </c>
      <c r="G5" s="3">
        <v>360</v>
      </c>
      <c r="H5" s="5">
        <v>1540</v>
      </c>
      <c r="I5" s="3"/>
      <c r="J5" s="6">
        <v>554400</v>
      </c>
      <c r="K5" s="3">
        <v>2034</v>
      </c>
      <c r="L5" s="4"/>
      <c r="M5" s="18">
        <v>194400</v>
      </c>
      <c r="N5" s="18">
        <v>194400</v>
      </c>
      <c r="O5" s="18">
        <v>194400</v>
      </c>
      <c r="P5" s="18">
        <v>194400</v>
      </c>
      <c r="Q5" s="18">
        <v>194400</v>
      </c>
      <c r="R5" s="18">
        <v>554400</v>
      </c>
      <c r="S5" s="18">
        <v>554400</v>
      </c>
      <c r="T5" s="18">
        <v>554400</v>
      </c>
      <c r="U5" s="18">
        <v>554400</v>
      </c>
      <c r="V5" s="18">
        <v>554400</v>
      </c>
      <c r="W5" s="18"/>
      <c r="X5" s="18"/>
      <c r="Y5" s="18"/>
      <c r="Z5" s="18"/>
      <c r="AA5" s="18"/>
    </row>
    <row r="6" spans="1:27" ht="15.75" x14ac:dyDescent="0.25">
      <c r="A6" s="3" t="s">
        <v>15</v>
      </c>
      <c r="B6" s="3" t="s">
        <v>3</v>
      </c>
      <c r="C6" s="3">
        <v>309</v>
      </c>
      <c r="D6" s="5">
        <v>1050</v>
      </c>
      <c r="E6" s="6">
        <v>324450</v>
      </c>
      <c r="F6" s="3">
        <v>2024</v>
      </c>
      <c r="G6" s="3">
        <v>309</v>
      </c>
      <c r="H6" s="5">
        <v>1400</v>
      </c>
      <c r="I6" s="3"/>
      <c r="J6" s="6">
        <v>432600</v>
      </c>
      <c r="K6" s="3">
        <v>2034</v>
      </c>
      <c r="L6" s="4"/>
      <c r="M6" s="18">
        <v>324450</v>
      </c>
      <c r="N6" s="18">
        <v>324450</v>
      </c>
      <c r="O6" s="18">
        <v>324450</v>
      </c>
      <c r="P6" s="18">
        <v>324450</v>
      </c>
      <c r="Q6" s="18">
        <v>324450</v>
      </c>
      <c r="R6" s="18">
        <v>432600</v>
      </c>
      <c r="S6" s="18">
        <v>432600</v>
      </c>
      <c r="T6" s="18">
        <v>432600</v>
      </c>
      <c r="U6" s="18">
        <v>432600</v>
      </c>
      <c r="V6" s="18">
        <v>432600</v>
      </c>
      <c r="W6" s="18"/>
      <c r="X6" s="18"/>
      <c r="Y6" s="18"/>
      <c r="Z6" s="18"/>
      <c r="AA6" s="18"/>
    </row>
    <row r="7" spans="1:27" ht="15.75" x14ac:dyDescent="0.25">
      <c r="A7" s="3" t="s">
        <v>14</v>
      </c>
      <c r="B7" s="3" t="s">
        <v>26</v>
      </c>
      <c r="C7" s="3">
        <v>360</v>
      </c>
      <c r="D7" s="5">
        <v>540</v>
      </c>
      <c r="E7" s="6">
        <v>194400</v>
      </c>
      <c r="F7" s="3">
        <v>2024</v>
      </c>
      <c r="G7" s="3">
        <v>360</v>
      </c>
      <c r="H7" s="3">
        <v>1540</v>
      </c>
      <c r="I7" s="3"/>
      <c r="J7" s="15">
        <v>554400</v>
      </c>
      <c r="K7" s="3">
        <v>2034</v>
      </c>
      <c r="L7" s="7"/>
      <c r="M7" s="18">
        <v>194400</v>
      </c>
      <c r="N7" s="18">
        <v>194400</v>
      </c>
      <c r="O7" s="18">
        <v>194400</v>
      </c>
      <c r="P7" s="18">
        <v>194400</v>
      </c>
      <c r="Q7" s="18">
        <v>194400</v>
      </c>
      <c r="R7" s="19">
        <v>554400</v>
      </c>
      <c r="S7" s="19">
        <v>554400</v>
      </c>
      <c r="T7" s="19">
        <v>554400</v>
      </c>
      <c r="U7" s="19">
        <v>554400</v>
      </c>
      <c r="V7" s="19">
        <v>554400</v>
      </c>
      <c r="W7" s="18"/>
      <c r="X7" s="18"/>
      <c r="Y7" s="18"/>
      <c r="Z7" s="18"/>
      <c r="AA7" s="18"/>
    </row>
    <row r="8" spans="1:27" ht="15.75" x14ac:dyDescent="0.25">
      <c r="A8" s="3" t="s">
        <v>6</v>
      </c>
      <c r="B8" s="3" t="s">
        <v>26</v>
      </c>
      <c r="C8" s="3">
        <v>57</v>
      </c>
      <c r="D8" s="5">
        <v>1000</v>
      </c>
      <c r="E8" s="6">
        <v>57000</v>
      </c>
      <c r="F8" s="3">
        <v>2025</v>
      </c>
      <c r="G8" s="3">
        <v>57</v>
      </c>
      <c r="H8" s="5">
        <v>1000</v>
      </c>
      <c r="I8" s="3"/>
      <c r="J8" s="16">
        <v>57000</v>
      </c>
      <c r="K8" s="3">
        <v>2035</v>
      </c>
      <c r="L8" s="4"/>
      <c r="N8" s="6">
        <v>189000</v>
      </c>
      <c r="O8" s="6">
        <v>189000</v>
      </c>
      <c r="P8" s="6">
        <v>189000</v>
      </c>
      <c r="Q8" s="6">
        <v>189000</v>
      </c>
      <c r="R8" s="6">
        <v>189000</v>
      </c>
      <c r="S8" s="6">
        <v>252000</v>
      </c>
      <c r="T8" s="6">
        <v>252000</v>
      </c>
      <c r="U8" s="6">
        <v>252000</v>
      </c>
      <c r="V8" s="6">
        <v>252000</v>
      </c>
      <c r="W8" s="6">
        <v>252000</v>
      </c>
    </row>
    <row r="9" spans="1:27" ht="20.25" x14ac:dyDescent="0.55000000000000004">
      <c r="A9" s="3" t="s">
        <v>4</v>
      </c>
      <c r="B9" s="3" t="s">
        <v>26</v>
      </c>
      <c r="C9" s="3">
        <v>360</v>
      </c>
      <c r="D9" s="5">
        <v>540</v>
      </c>
      <c r="E9" s="6">
        <v>194400</v>
      </c>
      <c r="F9" s="3">
        <v>2026</v>
      </c>
      <c r="G9" s="3">
        <v>360</v>
      </c>
      <c r="H9" s="3">
        <v>1540</v>
      </c>
      <c r="I9" s="3"/>
      <c r="J9" s="15">
        <v>554400</v>
      </c>
      <c r="K9" s="3">
        <v>2035</v>
      </c>
      <c r="L9" s="4"/>
      <c r="M9" s="20">
        <v>57000</v>
      </c>
      <c r="N9" s="18">
        <v>57000</v>
      </c>
      <c r="O9" s="18">
        <v>57000</v>
      </c>
      <c r="P9" s="18">
        <v>57000</v>
      </c>
      <c r="Q9" s="18">
        <v>57000</v>
      </c>
      <c r="R9" s="19">
        <v>57000</v>
      </c>
      <c r="S9" s="19">
        <v>57000</v>
      </c>
      <c r="T9" s="19">
        <v>57000</v>
      </c>
      <c r="U9" s="19">
        <v>57000</v>
      </c>
      <c r="V9" s="19">
        <v>57000</v>
      </c>
      <c r="W9" s="19">
        <v>57000</v>
      </c>
      <c r="X9" s="19">
        <v>57000</v>
      </c>
      <c r="Y9" s="18"/>
      <c r="Z9" s="18"/>
      <c r="AA9" s="18"/>
    </row>
    <row r="10" spans="1:27" ht="15.75" x14ac:dyDescent="0.25">
      <c r="A10" s="3" t="s">
        <v>27</v>
      </c>
      <c r="B10" s="3" t="s">
        <v>26</v>
      </c>
      <c r="C10" s="3">
        <v>100</v>
      </c>
      <c r="D10" s="5">
        <v>1100</v>
      </c>
      <c r="E10" s="6">
        <v>110000</v>
      </c>
      <c r="F10" s="3">
        <v>2027</v>
      </c>
      <c r="G10" s="3">
        <v>100</v>
      </c>
      <c r="H10" s="3">
        <v>1100</v>
      </c>
      <c r="J10" s="17">
        <v>110000</v>
      </c>
      <c r="K10" s="3">
        <v>2037</v>
      </c>
      <c r="L10" s="4"/>
      <c r="M10" s="18"/>
      <c r="N10" s="18">
        <v>194400</v>
      </c>
      <c r="O10" s="18">
        <v>194400</v>
      </c>
      <c r="P10" s="18">
        <v>194400</v>
      </c>
      <c r="Q10" s="18">
        <v>194400</v>
      </c>
      <c r="R10" s="19">
        <v>554400</v>
      </c>
      <c r="S10" s="19">
        <v>554400</v>
      </c>
      <c r="T10" s="19">
        <v>554400</v>
      </c>
      <c r="U10" s="19">
        <v>554400</v>
      </c>
      <c r="V10" s="19">
        <v>554400</v>
      </c>
      <c r="W10" s="19">
        <v>554400</v>
      </c>
      <c r="X10" s="19">
        <v>554400</v>
      </c>
      <c r="Y10" s="18"/>
      <c r="Z10" s="18"/>
      <c r="AA10" s="18"/>
    </row>
    <row r="11" spans="1:27" ht="20.25" x14ac:dyDescent="0.55000000000000004">
      <c r="A11" s="3" t="s">
        <v>7</v>
      </c>
      <c r="B11" s="3" t="s">
        <v>26</v>
      </c>
      <c r="C11" s="3">
        <v>100</v>
      </c>
      <c r="D11" s="5">
        <v>1210</v>
      </c>
      <c r="E11" s="6">
        <v>121000</v>
      </c>
      <c r="F11" s="3">
        <v>2030</v>
      </c>
      <c r="G11" s="3">
        <v>100</v>
      </c>
      <c r="H11" s="3">
        <v>1210</v>
      </c>
      <c r="J11" s="17">
        <v>121000</v>
      </c>
      <c r="K11" s="3">
        <v>2039</v>
      </c>
      <c r="L11" s="4"/>
      <c r="M11" s="18"/>
      <c r="N11" s="20">
        <v>110000</v>
      </c>
      <c r="O11" s="20">
        <v>110000</v>
      </c>
      <c r="P11" s="20">
        <v>110000</v>
      </c>
      <c r="Q11" s="20">
        <v>110000</v>
      </c>
      <c r="R11" s="19">
        <v>110000</v>
      </c>
      <c r="S11" s="19">
        <v>110000</v>
      </c>
      <c r="T11" s="19">
        <v>110000</v>
      </c>
      <c r="U11" s="19">
        <v>110000</v>
      </c>
      <c r="V11" s="19">
        <v>110000</v>
      </c>
      <c r="W11" s="19">
        <v>110000</v>
      </c>
      <c r="X11" s="19">
        <v>110000</v>
      </c>
      <c r="Y11" s="19">
        <v>110000</v>
      </c>
      <c r="Z11" s="18"/>
      <c r="AA11" s="18"/>
    </row>
    <row r="12" spans="1:27" ht="20.25" x14ac:dyDescent="0.55000000000000004">
      <c r="A12" s="3" t="s">
        <v>7</v>
      </c>
      <c r="B12" s="3" t="s">
        <v>5</v>
      </c>
      <c r="C12" s="3">
        <v>180</v>
      </c>
      <c r="D12" s="5">
        <v>1050</v>
      </c>
      <c r="E12" s="6">
        <v>189000</v>
      </c>
      <c r="F12" s="3">
        <v>2026</v>
      </c>
      <c r="G12" s="3">
        <v>180</v>
      </c>
      <c r="H12" s="5">
        <v>1400</v>
      </c>
      <c r="I12" s="3"/>
      <c r="J12" s="6">
        <v>252000</v>
      </c>
      <c r="K12" s="3">
        <v>2036</v>
      </c>
      <c r="L12" s="4"/>
      <c r="M12" s="20"/>
      <c r="N12" s="20"/>
      <c r="O12" s="20"/>
      <c r="P12" s="20"/>
      <c r="Q12" s="20"/>
      <c r="R12" s="20">
        <v>121000</v>
      </c>
      <c r="S12" s="21">
        <v>121000</v>
      </c>
      <c r="T12" s="21">
        <v>121000</v>
      </c>
      <c r="U12" s="21">
        <v>121000</v>
      </c>
      <c r="V12" s="21">
        <v>121000</v>
      </c>
      <c r="W12" s="21">
        <v>121000</v>
      </c>
      <c r="X12" s="21">
        <v>121000</v>
      </c>
      <c r="Y12" s="21">
        <v>121000</v>
      </c>
      <c r="Z12" s="21">
        <v>121000</v>
      </c>
      <c r="AA12" s="21">
        <v>121000</v>
      </c>
    </row>
    <row r="13" spans="1:27" ht="15.75" x14ac:dyDescent="0.25">
      <c r="E13" s="6">
        <f>SUM(E2:E11)</f>
        <v>1518245</v>
      </c>
      <c r="J13" s="6">
        <f>SUM(J2:J11)</f>
        <v>3068390</v>
      </c>
      <c r="L13" s="4"/>
      <c r="M13" s="24">
        <f>SUM(M1:M12)</f>
        <v>1094870</v>
      </c>
      <c r="N13" s="24">
        <f t="shared" ref="N13:U13" si="0">SUM(N2:N12)</f>
        <v>1586245</v>
      </c>
      <c r="O13" s="24">
        <f t="shared" si="0"/>
        <v>1586245</v>
      </c>
      <c r="P13" s="24">
        <f t="shared" si="0"/>
        <v>1586245</v>
      </c>
      <c r="Q13" s="24">
        <f t="shared" si="0"/>
        <v>1586245</v>
      </c>
      <c r="R13" s="24">
        <f t="shared" si="0"/>
        <v>3257390</v>
      </c>
      <c r="S13" s="24">
        <f t="shared" si="0"/>
        <v>3320390</v>
      </c>
      <c r="T13" s="24">
        <f t="shared" si="0"/>
        <v>3320390</v>
      </c>
      <c r="U13" s="24">
        <f t="shared" si="0"/>
        <v>3320390</v>
      </c>
      <c r="V13" s="24">
        <f>SUM(V3:V12)</f>
        <v>3294890</v>
      </c>
      <c r="W13" s="7">
        <f>SUM(W8:W12)</f>
        <v>1094400</v>
      </c>
      <c r="X13" s="24">
        <f>SUM(X9:X12)</f>
        <v>842400</v>
      </c>
      <c r="Y13" s="24">
        <f>SUM(Y11:Y12)</f>
        <v>231000</v>
      </c>
      <c r="Z13" s="24">
        <f>SUM(Z12)</f>
        <v>121000</v>
      </c>
      <c r="AA13" s="24">
        <f>SUM(AA12)</f>
        <v>121000</v>
      </c>
    </row>
    <row r="14" spans="1:27" ht="15.75" x14ac:dyDescent="0.25">
      <c r="L14" s="4"/>
    </row>
    <row r="15" spans="1:27" ht="15.75" x14ac:dyDescent="0.25">
      <c r="L15" s="4"/>
    </row>
    <row r="16" spans="1:27" ht="15.75" x14ac:dyDescent="0.25">
      <c r="A16" s="3"/>
      <c r="B16" s="3"/>
      <c r="C16" s="3"/>
      <c r="D16" s="3"/>
      <c r="E16" s="7"/>
      <c r="F16" s="3"/>
      <c r="G16" s="3"/>
      <c r="H16" s="3"/>
      <c r="I16" s="3"/>
      <c r="J16" s="7"/>
      <c r="K16" s="3"/>
    </row>
    <row r="17" spans="1:13" ht="15.75" x14ac:dyDescent="0.25">
      <c r="A17" s="3"/>
      <c r="B17" s="3"/>
      <c r="C17" s="3"/>
      <c r="D17" s="3"/>
      <c r="E17" s="2"/>
      <c r="F17" s="3"/>
      <c r="G17" s="3"/>
      <c r="H17" s="3"/>
      <c r="I17" s="3"/>
      <c r="J17" s="2"/>
      <c r="K17" s="3"/>
    </row>
    <row r="18" spans="1:13" x14ac:dyDescent="0.25">
      <c r="M18" s="27" t="s">
        <v>32</v>
      </c>
    </row>
    <row r="19" spans="1:13" ht="15.75" x14ac:dyDescent="0.25">
      <c r="A19" s="3"/>
      <c r="B19" s="3"/>
      <c r="C19" s="3"/>
      <c r="D19" s="3"/>
      <c r="E19" s="7"/>
      <c r="F19" s="3"/>
      <c r="G19" s="3"/>
      <c r="H19" s="3"/>
      <c r="I19" s="3"/>
      <c r="J19" s="7"/>
      <c r="K19" s="3"/>
      <c r="M19" s="22">
        <v>25200</v>
      </c>
    </row>
    <row r="20" spans="1:13" ht="15.75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M20" s="22">
        <v>841445</v>
      </c>
    </row>
    <row r="21" spans="1:13" ht="33" x14ac:dyDescent="0.35">
      <c r="A21" s="11" t="s">
        <v>17</v>
      </c>
      <c r="B21" s="9" t="s">
        <v>18</v>
      </c>
      <c r="C21" s="12"/>
      <c r="D21" s="11" t="s">
        <v>17</v>
      </c>
      <c r="E21" s="9" t="s">
        <v>18</v>
      </c>
      <c r="F21" s="1"/>
      <c r="H21" s="9" t="s">
        <v>19</v>
      </c>
      <c r="I21" s="9" t="s">
        <v>20</v>
      </c>
      <c r="J21" s="13"/>
      <c r="M21" s="22">
        <v>1094870</v>
      </c>
    </row>
    <row r="22" spans="1:13" ht="21" x14ac:dyDescent="0.35">
      <c r="A22" s="3"/>
      <c r="B22" s="3"/>
      <c r="C22" s="1"/>
      <c r="D22" s="1"/>
      <c r="E22" s="1"/>
      <c r="F22" s="1"/>
      <c r="M22" s="22">
        <v>1586245</v>
      </c>
    </row>
    <row r="23" spans="1:13" ht="21" x14ac:dyDescent="0.35">
      <c r="A23" s="3">
        <v>2023</v>
      </c>
      <c r="B23" s="25">
        <v>25200</v>
      </c>
      <c r="C23" s="3"/>
      <c r="D23" s="3">
        <v>2032</v>
      </c>
      <c r="E23" s="22">
        <f>T13</f>
        <v>3320390</v>
      </c>
      <c r="F23" s="1"/>
      <c r="H23" s="3" t="s">
        <v>0</v>
      </c>
      <c r="J23" s="22">
        <v>27000000</v>
      </c>
      <c r="M23" s="22">
        <v>1586245</v>
      </c>
    </row>
    <row r="24" spans="1:13" ht="21" x14ac:dyDescent="0.35">
      <c r="A24" s="3">
        <v>2024</v>
      </c>
      <c r="B24" s="25">
        <v>841445</v>
      </c>
      <c r="C24" s="3"/>
      <c r="D24" s="3">
        <v>2033</v>
      </c>
      <c r="E24" s="22">
        <f>U13</f>
        <v>3320390</v>
      </c>
      <c r="F24" s="1"/>
      <c r="H24" s="3" t="s">
        <v>2</v>
      </c>
      <c r="J24" s="22">
        <v>75696000</v>
      </c>
      <c r="M24" s="22">
        <v>1586245</v>
      </c>
    </row>
    <row r="25" spans="1:13" ht="21" x14ac:dyDescent="0.35">
      <c r="A25" s="3">
        <v>2025</v>
      </c>
      <c r="B25" s="25">
        <f>M13</f>
        <v>1094870</v>
      </c>
      <c r="C25" s="3"/>
      <c r="D25" s="3">
        <v>2034</v>
      </c>
      <c r="E25" s="22">
        <f>V13</f>
        <v>3294890</v>
      </c>
      <c r="F25" s="1"/>
      <c r="H25" s="3" t="s">
        <v>21</v>
      </c>
      <c r="J25" s="22">
        <v>191433500</v>
      </c>
      <c r="M25" s="22">
        <v>1586245</v>
      </c>
    </row>
    <row r="26" spans="1:13" ht="21" x14ac:dyDescent="0.35">
      <c r="A26" s="3">
        <v>2026</v>
      </c>
      <c r="B26" s="25">
        <f>N13</f>
        <v>1586245</v>
      </c>
      <c r="C26" s="3"/>
      <c r="D26" s="3">
        <v>2035</v>
      </c>
      <c r="E26" s="5">
        <f>W13</f>
        <v>1094400</v>
      </c>
      <c r="F26" s="1"/>
      <c r="H26" s="3" t="s">
        <v>22</v>
      </c>
      <c r="J26" s="22">
        <v>191433500</v>
      </c>
      <c r="M26" s="22">
        <v>3257390</v>
      </c>
    </row>
    <row r="27" spans="1:13" ht="21" x14ac:dyDescent="0.35">
      <c r="A27" s="3">
        <v>2027</v>
      </c>
      <c r="B27" s="25">
        <f>O13</f>
        <v>1586245</v>
      </c>
      <c r="C27" s="3"/>
      <c r="D27" s="3">
        <v>2036</v>
      </c>
      <c r="E27" s="22">
        <f>X13</f>
        <v>842400</v>
      </c>
      <c r="F27" s="1"/>
      <c r="H27" s="3" t="s">
        <v>23</v>
      </c>
      <c r="J27" s="22">
        <v>440000000</v>
      </c>
      <c r="M27" s="22">
        <v>3320390</v>
      </c>
    </row>
    <row r="28" spans="1:13" ht="21" x14ac:dyDescent="0.35">
      <c r="A28" s="3">
        <v>2028</v>
      </c>
      <c r="B28" s="25">
        <f>P13</f>
        <v>1586245</v>
      </c>
      <c r="C28" s="3"/>
      <c r="D28" s="3">
        <v>2037</v>
      </c>
      <c r="E28" s="22">
        <f>Y13</f>
        <v>231000</v>
      </c>
      <c r="F28" s="1"/>
      <c r="H28" s="3" t="s">
        <v>24</v>
      </c>
      <c r="J28" s="22">
        <v>50000000</v>
      </c>
      <c r="M28" s="22">
        <v>3320390</v>
      </c>
    </row>
    <row r="29" spans="1:13" ht="21" x14ac:dyDescent="0.35">
      <c r="A29" s="3">
        <v>2029</v>
      </c>
      <c r="B29" s="25">
        <f>Q13</f>
        <v>1586245</v>
      </c>
      <c r="C29" s="3"/>
      <c r="D29" s="3">
        <v>2038</v>
      </c>
      <c r="E29" s="22">
        <f>Z13</f>
        <v>121000</v>
      </c>
      <c r="F29" s="1"/>
      <c r="H29" s="3" t="s">
        <v>7</v>
      </c>
      <c r="J29" s="22">
        <v>246000000</v>
      </c>
      <c r="M29" s="22">
        <v>3320390</v>
      </c>
    </row>
    <row r="30" spans="1:13" ht="21" x14ac:dyDescent="0.35">
      <c r="A30" s="3">
        <v>2030</v>
      </c>
      <c r="B30" s="25">
        <f>R13</f>
        <v>3257390</v>
      </c>
      <c r="C30" s="3"/>
      <c r="D30" s="3">
        <v>2039</v>
      </c>
      <c r="E30" s="22">
        <f>AA13</f>
        <v>121000</v>
      </c>
      <c r="F30" s="1"/>
      <c r="H30" s="3" t="s">
        <v>27</v>
      </c>
      <c r="J30" s="22">
        <v>110000000</v>
      </c>
      <c r="M30" s="22">
        <v>3294890</v>
      </c>
    </row>
    <row r="31" spans="1:13" ht="21" x14ac:dyDescent="0.35">
      <c r="A31" s="3">
        <v>2031</v>
      </c>
      <c r="B31" s="25">
        <f>S13</f>
        <v>3320390</v>
      </c>
      <c r="C31" s="3"/>
      <c r="D31" s="3"/>
      <c r="E31" s="3"/>
      <c r="F31" s="1"/>
      <c r="H31" s="3" t="s">
        <v>28</v>
      </c>
      <c r="J31" s="22">
        <v>115000000</v>
      </c>
      <c r="M31" s="22">
        <v>1094400</v>
      </c>
    </row>
    <row r="32" spans="1:13" ht="15.75" x14ac:dyDescent="0.25">
      <c r="A32" s="3"/>
      <c r="B32" s="3"/>
      <c r="C32" s="3"/>
      <c r="D32" s="3"/>
      <c r="E32" s="3"/>
      <c r="H32" s="3" t="s">
        <v>29</v>
      </c>
      <c r="J32" s="22">
        <v>119680000</v>
      </c>
      <c r="M32" s="22">
        <v>842400</v>
      </c>
    </row>
    <row r="33" spans="8:13" ht="15.75" x14ac:dyDescent="0.25">
      <c r="H33" s="3" t="s">
        <v>30</v>
      </c>
      <c r="J33" s="26">
        <v>119680000</v>
      </c>
      <c r="M33" s="22">
        <v>231000</v>
      </c>
    </row>
    <row r="34" spans="8:13" ht="15.75" x14ac:dyDescent="0.25">
      <c r="H34" s="14" t="s">
        <v>25</v>
      </c>
      <c r="I34" s="14"/>
      <c r="J34" s="24">
        <f>SUM(J23:J33)</f>
        <v>1685923000</v>
      </c>
      <c r="M34" s="22">
        <v>121000</v>
      </c>
    </row>
    <row r="35" spans="8:13" ht="18" x14ac:dyDescent="0.4">
      <c r="M35" s="23">
        <v>121000</v>
      </c>
    </row>
    <row r="36" spans="8:13" ht="15.75" x14ac:dyDescent="0.25">
      <c r="M36" s="24">
        <f>SUM(M19:M35)</f>
        <v>27229745</v>
      </c>
    </row>
  </sheetData>
  <sheetProtection algorithmName="SHA-512" hashValue="760ye8MN/bYwwoTPggzWtfCyrqmRHJVteGWy81L4IciWidGdt3EQRTsm7R/M/HtL5WA/3wvOS/JybFmqqP/4gw==" saltValue="VmbqDQUfGbhuJU2I0XMG3w==" spinCount="100000" sheet="1" objects="1" scenarios="1" selectLockedCells="1" selectUnlockedCells="1"/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B71AC23E09D84497636310E3D6051E" ma:contentTypeVersion="8" ma:contentTypeDescription="Create a new document." ma:contentTypeScope="" ma:versionID="15c70fde91cd031d8e33cbe3cdaa1828">
  <xsd:schema xmlns:xsd="http://www.w3.org/2001/XMLSchema" xmlns:xs="http://www.w3.org/2001/XMLSchema" xmlns:p="http://schemas.microsoft.com/office/2006/metadata/properties" xmlns:ns3="775aac7b-1396-4ad3-81f2-49e8bb60000f" xmlns:ns4="fa77a644-4027-44a2-9f31-8fc5be0e3068" targetNamespace="http://schemas.microsoft.com/office/2006/metadata/properties" ma:root="true" ma:fieldsID="56d11e6a996b468701578ae9b41f690e" ns3:_="" ns4:_="">
    <xsd:import namespace="775aac7b-1396-4ad3-81f2-49e8bb60000f"/>
    <xsd:import namespace="fa77a644-4027-44a2-9f31-8fc5be0e306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5aac7b-1396-4ad3-81f2-49e8bb6000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77a644-4027-44a2-9f31-8fc5be0e306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75aac7b-1396-4ad3-81f2-49e8bb60000f" xsi:nil="true"/>
  </documentManagement>
</p:properties>
</file>

<file path=customXml/itemProps1.xml><?xml version="1.0" encoding="utf-8"?>
<ds:datastoreItem xmlns:ds="http://schemas.openxmlformats.org/officeDocument/2006/customXml" ds:itemID="{9E42A554-CE92-4816-A438-AFD39F57CB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5aac7b-1396-4ad3-81f2-49e8bb60000f"/>
    <ds:schemaRef ds:uri="fa77a644-4027-44a2-9f31-8fc5be0e30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B86787-6CEE-4AC6-AC43-D1706AEF9A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F5C9B8-47FC-4F83-8F42-23A3663DD014}">
  <ds:schemaRefs>
    <ds:schemaRef ds:uri="http://www.w3.org/XML/1998/namespace"/>
    <ds:schemaRef ds:uri="775aac7b-1396-4ad3-81f2-49e8bb60000f"/>
    <ds:schemaRef ds:uri="http://schemas.microsoft.com/office/2006/metadata/properties"/>
    <ds:schemaRef ds:uri="http://purl.org/dc/terms/"/>
    <ds:schemaRef ds:uri="fa77a644-4027-44a2-9f31-8fc5be0e30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Hicks</dc:creator>
  <cp:lastModifiedBy>Dan Hicks</cp:lastModifiedBy>
  <cp:lastPrinted>2023-05-23T20:38:19Z</cp:lastPrinted>
  <dcterms:created xsi:type="dcterms:W3CDTF">2023-05-17T16:06:44Z</dcterms:created>
  <dcterms:modified xsi:type="dcterms:W3CDTF">2025-10-28T21:39:16Z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0x010100DBB71AC23E09D84497636310E3D6051E</vt:lpwstr>
  </property>
</Properties>
</file>